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DICIEMBRE\"/>
    </mc:Choice>
  </mc:AlternateContent>
  <bookViews>
    <workbookView xWindow="0" yWindow="0" windowWidth="24000" windowHeight="9630"/>
  </bookViews>
  <sheets>
    <sheet name="permanete" sheetId="1" r:id="rId1"/>
    <sheet name="nuevos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H11" i="1" l="1"/>
  <c r="I7" i="1" l="1"/>
  <c r="I8" i="1"/>
  <c r="I10" i="1"/>
  <c r="I11" i="1"/>
  <c r="I12" i="1"/>
  <c r="I9" i="1"/>
  <c r="I6" i="1"/>
  <c r="F13" i="1" l="1"/>
  <c r="H12" i="1" l="1"/>
  <c r="J12" i="1" s="1"/>
  <c r="I13" i="1" l="1"/>
  <c r="J11" i="1"/>
  <c r="J7" i="2" l="1"/>
  <c r="J8" i="2"/>
  <c r="I7" i="2"/>
  <c r="I8" i="2"/>
  <c r="J6" i="2"/>
  <c r="I6" i="2"/>
  <c r="I9" i="2" l="1"/>
  <c r="G9" i="2"/>
  <c r="F9" i="2"/>
  <c r="H8" i="2"/>
  <c r="H7" i="2"/>
  <c r="H6" i="2"/>
  <c r="H9" i="2" l="1"/>
  <c r="J9" i="2"/>
  <c r="C11" i="2" s="1"/>
  <c r="C13" i="2" s="1"/>
  <c r="H7" i="1"/>
  <c r="J7" i="1" s="1"/>
  <c r="H8" i="1"/>
  <c r="J8" i="1" s="1"/>
  <c r="H9" i="1"/>
  <c r="J9" i="1" s="1"/>
  <c r="H6" i="1"/>
  <c r="J6" i="1" s="1"/>
  <c r="J13" i="1" l="1"/>
  <c r="C15" i="1" s="1"/>
  <c r="H13" i="1"/>
  <c r="C17" i="1" l="1"/>
</calcChain>
</file>

<file path=xl/sharedStrings.xml><?xml version="1.0" encoding="utf-8"?>
<sst xmlns="http://schemas.openxmlformats.org/spreadsheetml/2006/main" count="69" uniqueCount="43">
  <si>
    <t>Nº</t>
  </si>
  <si>
    <t>Nombres y Apellidos</t>
  </si>
  <si>
    <t>C.I.  Nº</t>
  </si>
  <si>
    <t xml:space="preserve">Cargo </t>
  </si>
  <si>
    <t>Vigencia de Contrato</t>
  </si>
  <si>
    <t>Sueldo Nominal</t>
  </si>
  <si>
    <t xml:space="preserve">Descuentos </t>
  </si>
  <si>
    <t xml:space="preserve">IVA </t>
  </si>
  <si>
    <t>Otros</t>
  </si>
  <si>
    <t xml:space="preserve">          Totales</t>
  </si>
  <si>
    <t xml:space="preserve">                                                                                               MUNICIPALIDAD DE MCAL. JOSE FELIX ESTIGARRIBIA</t>
  </si>
  <si>
    <t>Antonio Fleitas Marin</t>
  </si>
  <si>
    <t>Alfredo Carduz Ferreira</t>
  </si>
  <si>
    <t>Alicia Qintana Alcaraz</t>
  </si>
  <si>
    <t>Alejandro Servín Talavera</t>
  </si>
  <si>
    <t>Director de Transito</t>
  </si>
  <si>
    <t>Enc. De Limpieza</t>
  </si>
  <si>
    <t>Registro Civil</t>
  </si>
  <si>
    <t>nombrados</t>
  </si>
  <si>
    <t>caja jubilaciones</t>
  </si>
  <si>
    <t>Neto de desc. 10% personal</t>
  </si>
  <si>
    <t xml:space="preserve">Aporte personal </t>
  </si>
  <si>
    <t xml:space="preserve">Aporte Patronal </t>
  </si>
  <si>
    <t xml:space="preserve">Total  a pagar </t>
  </si>
  <si>
    <t xml:space="preserve">           PLANILLA  DE CAJA DE JUBILACIONES Y PENSIONES, CORRESPONDIENTE AL MES DE ENERO 2016</t>
  </si>
  <si>
    <t>Liquidador</t>
  </si>
  <si>
    <t>Hilda Cardozo Gimenez</t>
  </si>
  <si>
    <t>Asistente en Sec. General</t>
  </si>
  <si>
    <t>Matías Gónzalez Brítez</t>
  </si>
  <si>
    <t>Enc. De Recaudación</t>
  </si>
  <si>
    <t>Vicente Daniel Falcó Martínez</t>
  </si>
  <si>
    <t>Secretario General</t>
  </si>
  <si>
    <r>
      <t>Son Guaraníes :</t>
    </r>
    <r>
      <rPr>
        <sz val="12"/>
        <rFont val="Century Gothic"/>
        <family val="2"/>
      </rPr>
      <t xml:space="preserve"> Tres millones setecientos seis mil seiscientos sesenta y siete.-</t>
    </r>
  </si>
  <si>
    <t>Secretario de Junta Municipal</t>
  </si>
  <si>
    <t>TOTAL</t>
  </si>
  <si>
    <t>AUMENTO</t>
  </si>
  <si>
    <t>Celso Avelino Gimenez Roman</t>
  </si>
  <si>
    <t xml:space="preserve">        </t>
  </si>
  <si>
    <t>SUPERVISADO POR: ………………………………...….</t>
  </si>
  <si>
    <t>ELABORADO POR:………………………………………</t>
  </si>
  <si>
    <r>
      <t>Son Guaraníes :</t>
    </r>
    <r>
      <rPr>
        <sz val="12"/>
        <rFont val="Century Gothic"/>
        <family val="2"/>
      </rPr>
      <t>Cinco millones ochocientos mil…</t>
    </r>
  </si>
  <si>
    <t xml:space="preserve">             PLANILLA  DE CAJA DE JUBILACIONES Y PENSIONES, CORRESPONDIENTE AL MES DE DICIEMBRE 2017</t>
  </si>
  <si>
    <r>
      <t xml:space="preserve">Fecha : </t>
    </r>
    <r>
      <rPr>
        <sz val="12"/>
        <rFont val="Century Gothic"/>
        <family val="2"/>
      </rPr>
      <t>29 de Diciembre de 2017.-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</si>
</sst>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_-* #,##0\ _€_-;\-* #,##0\ _€_-;_-* &quot;-&quot;??\ _€_-;_-@_-"/>
    <numFmt numFmtId="166" formatCode="_-* #,##0\ _P_t_s_-;\-* #,##0\ _P_t_s_-;_-* &quot;-&quot;??\ _P_t_s_-;_-@_-"/>
    <numFmt numFmtId="167" formatCode="#,##0;[Red]#,##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entury Gothic"/>
      <family val="2"/>
    </font>
    <font>
      <b/>
      <sz val="11"/>
      <name val="Century Gothic"/>
      <family val="2"/>
    </font>
    <font>
      <sz val="10"/>
      <name val="Century Gothic"/>
      <family val="2"/>
    </font>
    <font>
      <sz val="8"/>
      <name val="Century Gothic"/>
      <family val="2"/>
    </font>
    <font>
      <i/>
      <sz val="8"/>
      <name val="Century Gothic"/>
      <family val="2"/>
    </font>
    <font>
      <b/>
      <sz val="10"/>
      <name val="Century Gothic"/>
      <family val="2"/>
    </font>
    <font>
      <sz val="12"/>
      <name val="Century Gothic"/>
      <family val="2"/>
    </font>
    <font>
      <sz val="9"/>
      <name val="Century Gothic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 applyFill="1" applyAlignment="1"/>
    <xf numFmtId="165" fontId="2" fillId="0" borderId="0" xfId="1" applyNumberFormat="1" applyFont="1" applyFill="1" applyAlignment="1"/>
    <xf numFmtId="0" fontId="4" fillId="0" borderId="0" xfId="0" applyFont="1" applyFill="1" applyAlignment="1">
      <alignment horizontal="center"/>
    </xf>
    <xf numFmtId="165" fontId="5" fillId="2" borderId="1" xfId="1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165" fontId="7" fillId="0" borderId="1" xfId="1" applyNumberFormat="1" applyFont="1" applyFill="1" applyBorder="1" applyAlignment="1">
      <alignment horizontal="left" vertical="center" wrapText="1"/>
    </xf>
    <xf numFmtId="0" fontId="8" fillId="0" borderId="0" xfId="0" applyFont="1" applyFill="1"/>
    <xf numFmtId="166" fontId="8" fillId="0" borderId="0" xfId="0" applyNumberFormat="1" applyFont="1" applyFill="1"/>
    <xf numFmtId="165" fontId="8" fillId="0" borderId="0" xfId="1" applyNumberFormat="1" applyFont="1" applyFill="1"/>
    <xf numFmtId="165" fontId="9" fillId="0" borderId="0" xfId="1" applyNumberFormat="1" applyFont="1" applyFill="1"/>
    <xf numFmtId="0" fontId="2" fillId="0" borderId="0" xfId="0" applyFont="1" applyFill="1"/>
    <xf numFmtId="0" fontId="10" fillId="0" borderId="0" xfId="0" applyFont="1" applyFill="1"/>
    <xf numFmtId="166" fontId="10" fillId="0" borderId="0" xfId="0" applyNumberFormat="1" applyFont="1" applyFill="1"/>
    <xf numFmtId="0" fontId="11" fillId="0" borderId="0" xfId="0" applyFont="1" applyFill="1"/>
    <xf numFmtId="165" fontId="11" fillId="0" borderId="0" xfId="1" applyNumberFormat="1" applyFont="1" applyFill="1"/>
    <xf numFmtId="165" fontId="10" fillId="0" borderId="0" xfId="1" applyNumberFormat="1" applyFont="1" applyFill="1"/>
    <xf numFmtId="0" fontId="5" fillId="0" borderId="2" xfId="0" applyFont="1" applyFill="1" applyBorder="1" applyAlignment="1">
      <alignment horizontal="center" vertical="center" wrapText="1"/>
    </xf>
    <xf numFmtId="165" fontId="5" fillId="0" borderId="2" xfId="1" applyNumberFormat="1" applyFont="1" applyFill="1" applyBorder="1" applyAlignment="1">
      <alignment horizontal="center" vertical="center" wrapText="1"/>
    </xf>
    <xf numFmtId="0" fontId="0" fillId="0" borderId="1" xfId="0" applyBorder="1"/>
    <xf numFmtId="167" fontId="0" fillId="0" borderId="1" xfId="0" applyNumberFormat="1" applyBorder="1"/>
    <xf numFmtId="0" fontId="5" fillId="0" borderId="2" xfId="0" applyFont="1" applyFill="1" applyBorder="1" applyAlignment="1">
      <alignment horizontal="center" wrapText="1"/>
    </xf>
    <xf numFmtId="165" fontId="5" fillId="0" borderId="2" xfId="1" applyNumberFormat="1" applyFont="1" applyFill="1" applyBorder="1" applyAlignment="1">
      <alignment wrapText="1"/>
    </xf>
    <xf numFmtId="0" fontId="7" fillId="0" borderId="0" xfId="0" applyFont="1" applyFill="1" applyBorder="1" applyAlignment="1">
      <alignment horizontal="left" vertical="center" wrapText="1"/>
    </xf>
    <xf numFmtId="14" fontId="6" fillId="0" borderId="0" xfId="0" applyNumberFormat="1" applyFont="1" applyFill="1" applyBorder="1" applyAlignment="1">
      <alignment horizontal="center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165" fontId="7" fillId="0" borderId="0" xfId="0" applyNumberFormat="1" applyFont="1" applyFill="1" applyBorder="1" applyAlignment="1">
      <alignment horizontal="left" vertical="center" wrapText="1"/>
    </xf>
    <xf numFmtId="165" fontId="2" fillId="0" borderId="0" xfId="0" applyNumberFormat="1" applyFont="1" applyFill="1" applyBorder="1" applyAlignment="1">
      <alignment horizontal="left" vertical="center" wrapText="1"/>
    </xf>
    <xf numFmtId="165" fontId="5" fillId="2" borderId="1" xfId="1" applyNumberFormat="1" applyFont="1" applyFill="1" applyBorder="1" applyAlignment="1">
      <alignment horizontal="center" vertical="center" wrapText="1"/>
    </xf>
    <xf numFmtId="165" fontId="12" fillId="0" borderId="1" xfId="0" applyNumberFormat="1" applyFont="1" applyBorder="1"/>
    <xf numFmtId="0" fontId="12" fillId="0" borderId="1" xfId="0" applyFont="1" applyBorder="1"/>
    <xf numFmtId="165" fontId="5" fillId="2" borderId="1" xfId="1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0" xfId="0" applyFont="1" applyFill="1" applyAlignment="1">
      <alignment horizontal="center"/>
    </xf>
    <xf numFmtId="165" fontId="5" fillId="2" borderId="1" xfId="1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6" fontId="5" fillId="2" borderId="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228599</xdr:colOff>
      <xdr:row>0</xdr:row>
      <xdr:rowOff>9525</xdr:rowOff>
    </xdr:from>
    <xdr:to>
      <xdr:col>1</xdr:col>
      <xdr:colOff>695324</xdr:colOff>
      <xdr:row>2</xdr:row>
      <xdr:rowOff>628650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599" y="9525"/>
          <a:ext cx="942975" cy="10096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866775</xdr:colOff>
      <xdr:row>0</xdr:row>
      <xdr:rowOff>0</xdr:rowOff>
    </xdr:from>
    <xdr:to>
      <xdr:col>9</xdr:col>
      <xdr:colOff>879475</xdr:colOff>
      <xdr:row>2</xdr:row>
      <xdr:rowOff>638175</xdr:rowOff>
    </xdr:to>
    <xdr:pic>
      <xdr:nvPicPr>
        <xdr:cNvPr id="3" name="Imagen 2" descr="Macintosh HD:Users:eddieantonioramirezosorio:Documents:00 MME Proyectos :slogandefinitivo:logo mcalvive chacosiente - b&amp;n - png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05875" y="0"/>
          <a:ext cx="879475" cy="10287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285749</xdr:colOff>
      <xdr:row>0</xdr:row>
      <xdr:rowOff>0</xdr:rowOff>
    </xdr:from>
    <xdr:to>
      <xdr:col>1</xdr:col>
      <xdr:colOff>790574</xdr:colOff>
      <xdr:row>2</xdr:row>
      <xdr:rowOff>457200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49" y="0"/>
          <a:ext cx="942975" cy="11715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zoomScaleNormal="100" workbookViewId="0">
      <selection activeCell="C9" sqref="C9"/>
    </sheetView>
  </sheetViews>
  <sheetFormatPr baseColWidth="10" defaultRowHeight="15" x14ac:dyDescent="0.25"/>
  <cols>
    <col min="1" max="1" width="7.140625" customWidth="1"/>
    <col min="2" max="2" width="24.85546875" customWidth="1"/>
    <col min="3" max="3" width="14.5703125" customWidth="1"/>
    <col min="4" max="4" width="16.7109375" customWidth="1"/>
    <col min="5" max="5" width="17.85546875" bestFit="1" customWidth="1"/>
    <col min="6" max="6" width="13.140625" customWidth="1"/>
    <col min="7" max="7" width="8.5703125" customWidth="1"/>
    <col min="8" max="8" width="13" customWidth="1"/>
    <col min="9" max="9" width="10.28515625" customWidth="1"/>
    <col min="10" max="10" width="13.85546875" customWidth="1"/>
  </cols>
  <sheetData>
    <row r="1" spans="1:13" ht="15.75" x14ac:dyDescent="0.25">
      <c r="A1" s="1" t="s">
        <v>10</v>
      </c>
      <c r="B1" s="1"/>
      <c r="C1" s="1"/>
      <c r="D1" s="1"/>
      <c r="E1" s="1"/>
      <c r="F1" s="2"/>
      <c r="G1" s="2"/>
      <c r="H1" s="2"/>
      <c r="I1" s="2"/>
      <c r="J1" s="2"/>
    </row>
    <row r="2" spans="1:13" x14ac:dyDescent="0.25">
      <c r="A2" s="35" t="s">
        <v>41</v>
      </c>
      <c r="B2" s="35"/>
      <c r="C2" s="35"/>
      <c r="D2" s="35"/>
      <c r="E2" s="35"/>
      <c r="F2" s="35"/>
      <c r="G2" s="35"/>
      <c r="H2" s="35"/>
      <c r="I2" s="35"/>
      <c r="J2" s="35"/>
    </row>
    <row r="3" spans="1:13" ht="57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</row>
    <row r="4" spans="1:13" x14ac:dyDescent="0.25">
      <c r="A4" s="37" t="s">
        <v>0</v>
      </c>
      <c r="B4" s="37" t="s">
        <v>1</v>
      </c>
      <c r="C4" s="38" t="s">
        <v>2</v>
      </c>
      <c r="D4" s="37" t="s">
        <v>3</v>
      </c>
      <c r="E4" s="37" t="s">
        <v>4</v>
      </c>
      <c r="F4" s="36" t="s">
        <v>5</v>
      </c>
      <c r="G4" s="36"/>
      <c r="H4" s="36"/>
      <c r="I4" s="36"/>
      <c r="J4" s="36" t="s">
        <v>20</v>
      </c>
    </row>
    <row r="5" spans="1:13" ht="22.5" customHeight="1" x14ac:dyDescent="0.25">
      <c r="A5" s="37"/>
      <c r="B5" s="37"/>
      <c r="C5" s="38"/>
      <c r="D5" s="37"/>
      <c r="E5" s="37"/>
      <c r="F5" s="36"/>
      <c r="G5" s="31" t="s">
        <v>35</v>
      </c>
      <c r="H5" s="4" t="s">
        <v>19</v>
      </c>
      <c r="I5" s="4" t="s">
        <v>35</v>
      </c>
      <c r="J5" s="36"/>
    </row>
    <row r="6" spans="1:13" ht="36" customHeight="1" x14ac:dyDescent="0.3">
      <c r="A6" s="17">
        <v>1</v>
      </c>
      <c r="B6" s="19" t="s">
        <v>11</v>
      </c>
      <c r="C6" s="20">
        <v>1030557</v>
      </c>
      <c r="D6" s="21" t="s">
        <v>15</v>
      </c>
      <c r="E6" s="21" t="s">
        <v>18</v>
      </c>
      <c r="F6" s="18">
        <v>5000000</v>
      </c>
      <c r="G6" s="18"/>
      <c r="H6" s="18">
        <f>F6*10%</f>
        <v>500000</v>
      </c>
      <c r="I6" s="18">
        <f>G6</f>
        <v>0</v>
      </c>
      <c r="J6" s="18">
        <f>H6+I6</f>
        <v>500000</v>
      </c>
    </row>
    <row r="7" spans="1:13" ht="36" customHeight="1" x14ac:dyDescent="0.3">
      <c r="A7" s="17">
        <v>2</v>
      </c>
      <c r="B7" s="19" t="s">
        <v>12</v>
      </c>
      <c r="C7" s="20">
        <v>1379732</v>
      </c>
      <c r="D7" s="21" t="s">
        <v>25</v>
      </c>
      <c r="E7" s="21" t="s">
        <v>18</v>
      </c>
      <c r="F7" s="18">
        <v>5000000</v>
      </c>
      <c r="G7" s="18"/>
      <c r="H7" s="18">
        <f>F7*10%</f>
        <v>500000</v>
      </c>
      <c r="I7" s="18">
        <f t="shared" ref="I7:I12" si="0">G7</f>
        <v>0</v>
      </c>
      <c r="J7" s="18">
        <f t="shared" ref="J7:J12" si="1">H7+I7</f>
        <v>500000</v>
      </c>
      <c r="M7" t="s">
        <v>37</v>
      </c>
    </row>
    <row r="8" spans="1:13" ht="36" customHeight="1" x14ac:dyDescent="0.3">
      <c r="A8" s="17">
        <v>3</v>
      </c>
      <c r="B8" s="19" t="s">
        <v>13</v>
      </c>
      <c r="C8" s="20">
        <v>1379731</v>
      </c>
      <c r="D8" s="21" t="s">
        <v>16</v>
      </c>
      <c r="E8" s="21" t="s">
        <v>18</v>
      </c>
      <c r="F8" s="18">
        <v>2200000</v>
      </c>
      <c r="G8" s="18"/>
      <c r="H8" s="18">
        <f>F8*10%</f>
        <v>220000</v>
      </c>
      <c r="I8" s="18">
        <f t="shared" si="0"/>
        <v>0</v>
      </c>
      <c r="J8" s="18">
        <f t="shared" si="1"/>
        <v>220000</v>
      </c>
    </row>
    <row r="9" spans="1:13" ht="36" customHeight="1" x14ac:dyDescent="0.3">
      <c r="A9" s="17">
        <v>4</v>
      </c>
      <c r="B9" s="19" t="s">
        <v>14</v>
      </c>
      <c r="C9" s="20">
        <v>3181789</v>
      </c>
      <c r="D9" s="21" t="s">
        <v>17</v>
      </c>
      <c r="E9" s="21" t="s">
        <v>18</v>
      </c>
      <c r="F9" s="18">
        <v>2400000</v>
      </c>
      <c r="G9" s="18"/>
      <c r="H9" s="18">
        <f>F9*10%</f>
        <v>240000</v>
      </c>
      <c r="I9" s="18">
        <f t="shared" si="0"/>
        <v>0</v>
      </c>
      <c r="J9" s="18">
        <f t="shared" si="1"/>
        <v>240000</v>
      </c>
    </row>
    <row r="10" spans="1:13" ht="36" customHeight="1" x14ac:dyDescent="0.3">
      <c r="A10" s="17">
        <v>5</v>
      </c>
      <c r="B10" s="19" t="s">
        <v>26</v>
      </c>
      <c r="C10" s="20">
        <v>4302114</v>
      </c>
      <c r="D10" s="21" t="s">
        <v>27</v>
      </c>
      <c r="E10" s="21" t="s">
        <v>18</v>
      </c>
      <c r="F10" s="18">
        <v>5200000</v>
      </c>
      <c r="G10" s="18"/>
      <c r="H10" s="18">
        <v>520000</v>
      </c>
      <c r="I10" s="18">
        <f t="shared" si="0"/>
        <v>0</v>
      </c>
      <c r="J10" s="18">
        <v>520000</v>
      </c>
    </row>
    <row r="11" spans="1:13" ht="36" customHeight="1" x14ac:dyDescent="0.3">
      <c r="A11" s="17">
        <v>6</v>
      </c>
      <c r="B11" s="19" t="s">
        <v>28</v>
      </c>
      <c r="C11" s="20">
        <v>2237466</v>
      </c>
      <c r="D11" s="21" t="s">
        <v>29</v>
      </c>
      <c r="E11" s="21" t="s">
        <v>18</v>
      </c>
      <c r="F11" s="18">
        <v>5000000</v>
      </c>
      <c r="G11" s="18"/>
      <c r="H11" s="18">
        <f t="shared" ref="H11:H12" si="2">F11*10%</f>
        <v>500000</v>
      </c>
      <c r="I11" s="18">
        <f t="shared" si="0"/>
        <v>0</v>
      </c>
      <c r="J11" s="18">
        <f t="shared" si="1"/>
        <v>500000</v>
      </c>
    </row>
    <row r="12" spans="1:13" ht="36" customHeight="1" x14ac:dyDescent="0.3">
      <c r="A12" s="17">
        <v>7</v>
      </c>
      <c r="B12" s="19" t="s">
        <v>36</v>
      </c>
      <c r="C12" s="20">
        <v>4134933</v>
      </c>
      <c r="D12" s="21" t="s">
        <v>33</v>
      </c>
      <c r="E12" s="21" t="s">
        <v>18</v>
      </c>
      <c r="F12" s="18">
        <v>4200000</v>
      </c>
      <c r="G12" s="18"/>
      <c r="H12" s="18">
        <f t="shared" si="2"/>
        <v>420000</v>
      </c>
      <c r="I12" s="18">
        <f t="shared" si="0"/>
        <v>0</v>
      </c>
      <c r="J12" s="18">
        <f t="shared" si="1"/>
        <v>420000</v>
      </c>
    </row>
    <row r="13" spans="1:13" ht="24" customHeight="1" x14ac:dyDescent="0.25">
      <c r="A13" s="32" t="s">
        <v>34</v>
      </c>
      <c r="B13" s="33"/>
      <c r="C13" s="33"/>
      <c r="D13" s="33"/>
      <c r="E13" s="34"/>
      <c r="F13" s="29">
        <f>SUM(F6:F12)</f>
        <v>29000000</v>
      </c>
      <c r="G13" s="30"/>
      <c r="H13" s="29">
        <f>SUM(H6:H12)</f>
        <v>2900000</v>
      </c>
      <c r="I13" s="29">
        <f>SUM(I6:I12)</f>
        <v>0</v>
      </c>
      <c r="J13" s="29">
        <f>SUM(J6:J12)</f>
        <v>2900000</v>
      </c>
    </row>
    <row r="14" spans="1:13" ht="13.5" customHeight="1" x14ac:dyDescent="0.25"/>
    <row r="15" spans="1:13" x14ac:dyDescent="0.25">
      <c r="A15" s="23"/>
      <c r="B15" s="23" t="s">
        <v>21</v>
      </c>
      <c r="C15" s="26">
        <f>J13</f>
        <v>2900000</v>
      </c>
      <c r="D15" s="23"/>
      <c r="E15" s="24"/>
      <c r="F15" s="25"/>
      <c r="G15" s="25"/>
      <c r="H15" s="25"/>
      <c r="I15" s="25"/>
      <c r="J15" s="25"/>
    </row>
    <row r="16" spans="1:13" x14ac:dyDescent="0.25">
      <c r="A16" s="23"/>
      <c r="B16" s="23" t="s">
        <v>22</v>
      </c>
      <c r="C16" s="26">
        <f>F13*10%</f>
        <v>2900000</v>
      </c>
      <c r="D16" s="23"/>
      <c r="E16" s="24"/>
      <c r="F16" s="25"/>
      <c r="G16" s="25"/>
      <c r="H16" s="25"/>
      <c r="I16" s="25"/>
      <c r="J16" s="25"/>
    </row>
    <row r="17" spans="1:10" ht="21" customHeight="1" x14ac:dyDescent="0.3">
      <c r="A17" s="7"/>
      <c r="B17" s="7" t="s">
        <v>23</v>
      </c>
      <c r="C17" s="27">
        <f>SUM(C15:C16)</f>
        <v>5800000</v>
      </c>
      <c r="D17" s="7"/>
      <c r="E17" s="7"/>
      <c r="F17" s="9"/>
      <c r="G17" s="9"/>
      <c r="H17" s="10"/>
      <c r="I17" s="10"/>
      <c r="J17" s="10"/>
    </row>
    <row r="18" spans="1:10" ht="34.5" customHeight="1" x14ac:dyDescent="0.3">
      <c r="A18" s="7"/>
      <c r="B18" s="11" t="s">
        <v>40</v>
      </c>
      <c r="C18" s="8"/>
      <c r="D18" s="12"/>
      <c r="E18" s="12"/>
      <c r="F18" s="9"/>
      <c r="G18" s="9"/>
      <c r="H18" s="9"/>
      <c r="I18" s="9"/>
      <c r="J18" s="9"/>
    </row>
    <row r="19" spans="1:10" ht="17.25" x14ac:dyDescent="0.3">
      <c r="A19" s="7"/>
      <c r="B19" s="11" t="s">
        <v>42</v>
      </c>
      <c r="C19" s="8"/>
      <c r="D19" s="12"/>
      <c r="E19" s="12"/>
      <c r="F19" s="9"/>
      <c r="G19" s="9"/>
      <c r="H19" s="9"/>
      <c r="I19" s="9"/>
      <c r="J19" s="9"/>
    </row>
    <row r="20" spans="1:10" ht="15.75" x14ac:dyDescent="0.25">
      <c r="A20" s="12"/>
      <c r="B20" s="11"/>
      <c r="C20" s="13"/>
      <c r="D20" s="14"/>
      <c r="E20" s="14"/>
      <c r="F20" s="15"/>
      <c r="G20" s="15"/>
      <c r="H20" s="16"/>
      <c r="I20" s="16"/>
      <c r="J20" s="16"/>
    </row>
    <row r="21" spans="1:10" ht="15.75" x14ac:dyDescent="0.25">
      <c r="B21" s="11" t="s">
        <v>39</v>
      </c>
    </row>
    <row r="23" spans="1:10" ht="15.75" x14ac:dyDescent="0.25">
      <c r="B23" s="11" t="s">
        <v>38</v>
      </c>
    </row>
  </sheetData>
  <mergeCells count="10">
    <mergeCell ref="A13:E13"/>
    <mergeCell ref="A2:J2"/>
    <mergeCell ref="F4:F5"/>
    <mergeCell ref="G4:I4"/>
    <mergeCell ref="J4:J5"/>
    <mergeCell ref="E4:E5"/>
    <mergeCell ref="A4:A5"/>
    <mergeCell ref="B4:B5"/>
    <mergeCell ref="C4:C5"/>
    <mergeCell ref="D4:D5"/>
  </mergeCells>
  <pageMargins left="1.4" right="0.17" top="0.17" bottom="0.17" header="0.17" footer="0.2"/>
  <pageSetup paperSize="5" orientation="landscape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A2" sqref="A2:J2"/>
    </sheetView>
  </sheetViews>
  <sheetFormatPr baseColWidth="10" defaultRowHeight="15" x14ac:dyDescent="0.25"/>
  <cols>
    <col min="1" max="1" width="6.5703125" customWidth="1"/>
    <col min="2" max="2" width="25.140625" customWidth="1"/>
    <col min="3" max="3" width="14.28515625" customWidth="1"/>
    <col min="4" max="4" width="17" customWidth="1"/>
    <col min="6" max="6" width="13.140625" customWidth="1"/>
  </cols>
  <sheetData>
    <row r="1" spans="1:10" ht="35.25" customHeight="1" x14ac:dyDescent="0.25">
      <c r="A1" s="1" t="s">
        <v>10</v>
      </c>
      <c r="B1" s="1"/>
      <c r="C1" s="1"/>
      <c r="D1" s="1"/>
      <c r="E1" s="1"/>
      <c r="F1" s="2"/>
      <c r="G1" s="2"/>
      <c r="H1" s="2"/>
      <c r="I1" s="2"/>
      <c r="J1" s="2"/>
    </row>
    <row r="2" spans="1:10" ht="21" customHeight="1" x14ac:dyDescent="0.25">
      <c r="A2" s="35" t="s">
        <v>24</v>
      </c>
      <c r="B2" s="35"/>
      <c r="C2" s="35"/>
      <c r="D2" s="35"/>
      <c r="E2" s="35"/>
      <c r="F2" s="35"/>
      <c r="G2" s="35"/>
      <c r="H2" s="35"/>
      <c r="I2" s="35"/>
      <c r="J2" s="35"/>
    </row>
    <row r="3" spans="1:10" ht="37.5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</row>
    <row r="4" spans="1:10" x14ac:dyDescent="0.25">
      <c r="A4" s="37" t="s">
        <v>0</v>
      </c>
      <c r="B4" s="37" t="s">
        <v>1</v>
      </c>
      <c r="C4" s="38" t="s">
        <v>2</v>
      </c>
      <c r="D4" s="37" t="s">
        <v>3</v>
      </c>
      <c r="E4" s="37" t="s">
        <v>4</v>
      </c>
      <c r="F4" s="36" t="s">
        <v>5</v>
      </c>
      <c r="G4" s="36" t="s">
        <v>6</v>
      </c>
      <c r="H4" s="36"/>
      <c r="I4" s="36"/>
      <c r="J4" s="36" t="s">
        <v>20</v>
      </c>
    </row>
    <row r="5" spans="1:10" ht="27" x14ac:dyDescent="0.25">
      <c r="A5" s="37"/>
      <c r="B5" s="37"/>
      <c r="C5" s="38"/>
      <c r="D5" s="37"/>
      <c r="E5" s="37"/>
      <c r="F5" s="36"/>
      <c r="G5" s="28" t="s">
        <v>7</v>
      </c>
      <c r="H5" s="28" t="s">
        <v>19</v>
      </c>
      <c r="I5" s="28" t="s">
        <v>8</v>
      </c>
      <c r="J5" s="36"/>
    </row>
    <row r="6" spans="1:10" ht="29.25" customHeight="1" x14ac:dyDescent="0.3">
      <c r="A6" s="17">
        <v>1</v>
      </c>
      <c r="B6" s="19" t="s">
        <v>26</v>
      </c>
      <c r="C6" s="20">
        <v>4302114</v>
      </c>
      <c r="D6" s="21" t="s">
        <v>27</v>
      </c>
      <c r="E6" s="21" t="s">
        <v>18</v>
      </c>
      <c r="F6" s="18">
        <v>3000000</v>
      </c>
      <c r="G6" s="22">
        <v>0</v>
      </c>
      <c r="H6" s="22">
        <f>F6*10%</f>
        <v>300000</v>
      </c>
      <c r="I6" s="22">
        <f>F6/12</f>
        <v>250000</v>
      </c>
      <c r="J6" s="18">
        <f>H6+I6</f>
        <v>550000</v>
      </c>
    </row>
    <row r="7" spans="1:10" ht="29.25" customHeight="1" x14ac:dyDescent="0.3">
      <c r="A7" s="17">
        <v>2</v>
      </c>
      <c r="B7" s="19" t="s">
        <v>28</v>
      </c>
      <c r="C7" s="20">
        <v>223466</v>
      </c>
      <c r="D7" s="21" t="s">
        <v>29</v>
      </c>
      <c r="E7" s="21" t="s">
        <v>18</v>
      </c>
      <c r="F7" s="18">
        <v>5000000</v>
      </c>
      <c r="G7" s="22">
        <v>0</v>
      </c>
      <c r="H7" s="22">
        <f t="shared" ref="H7:H8" si="0">F7*10%</f>
        <v>500000</v>
      </c>
      <c r="I7" s="22">
        <f t="shared" ref="I7:I8" si="1">F7/12</f>
        <v>416666.66666666669</v>
      </c>
      <c r="J7" s="18">
        <f t="shared" ref="J7:J8" si="2">H7+I7</f>
        <v>916666.66666666674</v>
      </c>
    </row>
    <row r="8" spans="1:10" ht="29.25" customHeight="1" x14ac:dyDescent="0.3">
      <c r="A8" s="17">
        <v>3</v>
      </c>
      <c r="B8" s="19" t="s">
        <v>30</v>
      </c>
      <c r="C8" s="20">
        <v>1864485</v>
      </c>
      <c r="D8" s="21" t="s">
        <v>31</v>
      </c>
      <c r="E8" s="21" t="s">
        <v>18</v>
      </c>
      <c r="F8" s="18">
        <v>6000000</v>
      </c>
      <c r="G8" s="22">
        <v>0</v>
      </c>
      <c r="H8" s="22">
        <f t="shared" si="0"/>
        <v>600000</v>
      </c>
      <c r="I8" s="22">
        <f t="shared" si="1"/>
        <v>500000</v>
      </c>
      <c r="J8" s="18">
        <f t="shared" si="2"/>
        <v>1100000</v>
      </c>
    </row>
    <row r="9" spans="1:10" x14ac:dyDescent="0.25">
      <c r="A9" s="39" t="s">
        <v>9</v>
      </c>
      <c r="B9" s="40"/>
      <c r="C9" s="40"/>
      <c r="D9" s="41"/>
      <c r="E9" s="5"/>
      <c r="F9" s="6">
        <f>SUM(F2:F8)</f>
        <v>14000000</v>
      </c>
      <c r="G9" s="6">
        <f>SUM(G2:G8)</f>
        <v>0</v>
      </c>
      <c r="H9" s="6">
        <f>SUM(H2:H8)</f>
        <v>1400000</v>
      </c>
      <c r="I9" s="6">
        <f>SUM(I2:I8)</f>
        <v>1166666.6666666667</v>
      </c>
      <c r="J9" s="6">
        <f>SUM(J2:J8)</f>
        <v>2566666.666666667</v>
      </c>
    </row>
    <row r="10" spans="1:10" x14ac:dyDescent="0.25">
      <c r="A10" s="23"/>
      <c r="B10" s="23"/>
      <c r="C10" s="23"/>
      <c r="D10" s="23"/>
      <c r="E10" s="24"/>
      <c r="F10" s="25"/>
      <c r="G10" s="25"/>
      <c r="H10" s="25"/>
      <c r="I10" s="25"/>
      <c r="J10" s="25"/>
    </row>
    <row r="11" spans="1:10" x14ac:dyDescent="0.25">
      <c r="A11" s="23"/>
      <c r="B11" s="23" t="s">
        <v>21</v>
      </c>
      <c r="C11" s="26">
        <f>J9</f>
        <v>2566666.666666667</v>
      </c>
      <c r="D11" s="23"/>
      <c r="E11" s="24"/>
      <c r="F11" s="25"/>
      <c r="G11" s="25"/>
      <c r="H11" s="25"/>
      <c r="I11" s="25"/>
      <c r="J11" s="25"/>
    </row>
    <row r="12" spans="1:10" x14ac:dyDescent="0.25">
      <c r="A12" s="23"/>
      <c r="B12" s="23" t="s">
        <v>22</v>
      </c>
      <c r="C12" s="26">
        <v>1140000</v>
      </c>
      <c r="D12" s="23"/>
      <c r="E12" s="24"/>
      <c r="F12" s="25"/>
      <c r="G12" s="25"/>
      <c r="H12" s="25"/>
      <c r="I12" s="25"/>
      <c r="J12" s="25"/>
    </row>
    <row r="13" spans="1:10" ht="17.25" x14ac:dyDescent="0.3">
      <c r="A13" s="7"/>
      <c r="B13" s="7" t="s">
        <v>23</v>
      </c>
      <c r="C13" s="27">
        <f>SUM(C11:C12)</f>
        <v>3706666.666666667</v>
      </c>
      <c r="D13" s="7"/>
      <c r="E13" s="7"/>
      <c r="F13" s="9"/>
      <c r="G13" s="9"/>
      <c r="H13" s="10"/>
      <c r="I13" s="10"/>
      <c r="J13" s="10"/>
    </row>
    <row r="14" spans="1:10" ht="17.25" x14ac:dyDescent="0.3">
      <c r="A14" s="7"/>
      <c r="B14" s="11" t="s">
        <v>32</v>
      </c>
      <c r="C14" s="8"/>
      <c r="D14" s="12"/>
      <c r="E14" s="12"/>
      <c r="F14" s="9"/>
      <c r="G14" s="9"/>
      <c r="H14" s="9"/>
      <c r="I14" s="9"/>
      <c r="J14" s="9"/>
    </row>
  </sheetData>
  <mergeCells count="10">
    <mergeCell ref="A9:D9"/>
    <mergeCell ref="A2:J2"/>
    <mergeCell ref="A4:A5"/>
    <mergeCell ref="B4:B5"/>
    <mergeCell ref="C4:C5"/>
    <mergeCell ref="D4:D5"/>
    <mergeCell ref="E4:E5"/>
    <mergeCell ref="F4:F5"/>
    <mergeCell ref="G4:I4"/>
    <mergeCell ref="J4:J5"/>
  </mergeCells>
  <pageMargins left="0.12" right="0.7" top="0.75" bottom="0.75" header="0.3" footer="0.3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permanete</vt:lpstr>
      <vt:lpstr>nuevos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2018-01-15T18:11:11Z</cp:lastPrinted>
  <dcterms:created xsi:type="dcterms:W3CDTF">2016-02-04T16:54:45Z</dcterms:created>
  <dcterms:modified xsi:type="dcterms:W3CDTF">2018-01-22T17:13:40Z</dcterms:modified>
</cp:coreProperties>
</file>